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325" windowHeight="9840" firstSheet="1" activeTab="1"/>
  </bookViews>
  <sheets>
    <sheet name="Macro1" sheetId="7" state="veryHidden" r:id="rId1"/>
    <sheet name="农户" sheetId="6" r:id="rId2"/>
  </sheets>
  <definedNames>
    <definedName name="_xlnm._FilterDatabase" localSheetId="1" hidden="1">农户!$A$6:$S$24</definedName>
    <definedName name="_xlnm.Auto_Activate" localSheetId="0" hidden="1">Macro1!$A$2</definedName>
    <definedName name="_xlnm.Auto_Activate" localSheetId="1" hidden="1">Macro1!$A$2</definedName>
  </definedNames>
  <calcPr calcId="114210"/>
</workbook>
</file>

<file path=xl/calcChain.xml><?xml version="1.0" encoding="utf-8"?>
<calcChain xmlns="http://schemas.openxmlformats.org/spreadsheetml/2006/main">
  <c r="Q21" i="6"/>
  <c r="P21"/>
  <c r="O21"/>
  <c r="N21"/>
  <c r="I21"/>
  <c r="H21"/>
  <c r="G21"/>
  <c r="F21"/>
  <c r="Q20"/>
  <c r="O20"/>
  <c r="F20"/>
  <c r="P19"/>
  <c r="O19"/>
  <c r="F19"/>
  <c r="Q18"/>
  <c r="O18"/>
  <c r="F18"/>
  <c r="Q17"/>
  <c r="O17"/>
  <c r="F17"/>
  <c r="Q16"/>
  <c r="O16"/>
  <c r="F16"/>
  <c r="Q15"/>
  <c r="O15"/>
  <c r="F15"/>
  <c r="Q14"/>
  <c r="O14"/>
  <c r="F14"/>
  <c r="P13"/>
  <c r="O13"/>
  <c r="F13"/>
  <c r="P12"/>
  <c r="O12"/>
  <c r="F12"/>
  <c r="P11"/>
  <c r="O11"/>
  <c r="F11"/>
  <c r="P10"/>
  <c r="O10"/>
  <c r="F10"/>
  <c r="Q9"/>
  <c r="O9"/>
  <c r="F9"/>
  <c r="P8"/>
  <c r="O8"/>
  <c r="F8"/>
</calcChain>
</file>

<file path=xl/sharedStrings.xml><?xml version="1.0" encoding="utf-8"?>
<sst xmlns="http://schemas.openxmlformats.org/spreadsheetml/2006/main" count="128" uniqueCount="81">
  <si>
    <t>地票价款直拨兑付清单（农户）</t>
  </si>
  <si>
    <t>项目名称：忠县金鸡镇付坝等（4）个村户籍制度改革农村建设用地复垦项目</t>
  </si>
  <si>
    <t>报表单位：忠县金鸡镇人民政府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</si>
  <si>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</si>
  <si>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</si>
  <si>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</si>
  <si>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</si>
  <si>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</si>
  <si>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</si>
  <si>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应付金额（213.90131元/平方米）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</si>
  <si>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</si>
  <si>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</si>
  <si>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</si>
  <si>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</si>
  <si>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</si>
  <si>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</si>
  <si>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</si>
  <si>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</si>
  <si>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</si>
  <si>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</si>
  <si>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</si>
  <si>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</si>
  <si>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</si>
  <si>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</si>
  <si>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</si>
  <si>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</si>
  <si>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付坝村片区-片块1-6</t>
  </si>
  <si>
    <t>金鸡镇</t>
  </si>
  <si>
    <t>傅坝村</t>
  </si>
  <si>
    <t>*</t>
  </si>
  <si>
    <t>龚学连</t>
  </si>
  <si>
    <t>5122**********5411</t>
  </si>
  <si>
    <t>傅坝村*组</t>
  </si>
  <si>
    <t>付坝村片区-片块2-8</t>
  </si>
  <si>
    <t>丁明国</t>
  </si>
  <si>
    <t>5122**********5418</t>
  </si>
  <si>
    <t>150****3664</t>
  </si>
  <si>
    <t>黄龙居委片区-片块1-2</t>
  </si>
  <si>
    <t>黄龙居委</t>
  </si>
  <si>
    <t>田耀琴</t>
  </si>
  <si>
    <t>5122**********5435</t>
  </si>
  <si>
    <t>黄龙社区*组</t>
  </si>
  <si>
    <t>173****3827</t>
  </si>
  <si>
    <t>黄龙居委片区-片块1-3</t>
  </si>
  <si>
    <t>黄龙居委片区-片块1-6</t>
  </si>
  <si>
    <t>但功恒</t>
  </si>
  <si>
    <t>5122**********5312</t>
  </si>
  <si>
    <t>150****9159</t>
  </si>
  <si>
    <t>黄龙居委片区-片块1-7</t>
  </si>
  <si>
    <t>李荣元</t>
  </si>
  <si>
    <t>黄龙居委片区-片块2-4</t>
  </si>
  <si>
    <t>陶于发</t>
  </si>
  <si>
    <t>5122**********0017</t>
  </si>
  <si>
    <t>黄龙居委片区-片块2-6</t>
  </si>
  <si>
    <t>但雪华</t>
  </si>
  <si>
    <t>5122**********5445</t>
  </si>
  <si>
    <t>187****2489</t>
  </si>
  <si>
    <t>活龙村片区-片块1-5</t>
  </si>
  <si>
    <t>活龙村</t>
  </si>
  <si>
    <t>雷科见</t>
  </si>
  <si>
    <t>5122**********5415</t>
  </si>
  <si>
    <t>活龙村*组</t>
  </si>
  <si>
    <t>活龙村片区-片块1-6</t>
  </si>
  <si>
    <t>张文忠</t>
  </si>
  <si>
    <t>5122**********5412</t>
  </si>
  <si>
    <t>157****5823</t>
  </si>
  <si>
    <t>新学村片区-片块1-3</t>
  </si>
  <si>
    <t>新学村</t>
  </si>
  <si>
    <t>但功作</t>
  </si>
  <si>
    <t>新学村*组</t>
  </si>
  <si>
    <t>199****1068</t>
  </si>
  <si>
    <t>新学村片区-片块2-1</t>
  </si>
  <si>
    <t>张绍怀</t>
  </si>
  <si>
    <t>忠县忠州镇</t>
  </si>
  <si>
    <t>157****4724</t>
  </si>
  <si>
    <t>新学村片区-片块2-5</t>
  </si>
  <si>
    <t>陈忠荣</t>
  </si>
  <si>
    <t>5122**********5414</t>
  </si>
  <si>
    <t>134****2023</t>
  </si>
  <si>
    <t>合计</t>
  </si>
  <si>
    <t>验收合格证号：渝耕补字〔2022〕161号</t>
    <phoneticPr fontId="6" type="noConversion"/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</si>
</sst>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178" formatCode="0.0_);[Red]\(0.0\)"/>
    <numFmt numFmtId="179" formatCode="0.0_ ;[Red]\-0.0\ "/>
    <numFmt numFmtId="180" formatCode="0_);[Red]\(0\)"/>
    <numFmt numFmtId="181" formatCode="0.00_);[Red]\(0.00\)"/>
    <numFmt numFmtId="182" formatCode="0.00000_ "/>
  </numFmts>
  <fonts count="8">
    <font>
      <sz val="12"/>
      <name val="宋体"/>
      <charset val="134"/>
    </font>
    <font>
      <sz val="10"/>
      <name val="仿宋"/>
      <family val="3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0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4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49" fontId="3" fillId="2" borderId="0" xfId="12" applyNumberFormat="1" applyFont="1" applyFill="1" applyAlignment="1">
      <alignment horizontal="center" vertical="center" wrapText="1"/>
    </xf>
    <xf numFmtId="181" fontId="3" fillId="2" borderId="0" xfId="12" applyNumberFormat="1" applyFont="1" applyFill="1" applyAlignment="1">
      <alignment horizontal="center" vertical="center" wrapText="1"/>
    </xf>
    <xf numFmtId="176" fontId="3" fillId="2" borderId="0" xfId="12" applyNumberFormat="1" applyFont="1" applyFill="1" applyAlignment="1">
      <alignment horizontal="center" vertical="center" wrapText="1"/>
    </xf>
    <xf numFmtId="179" fontId="3" fillId="2" borderId="0" xfId="12" applyNumberFormat="1" applyFont="1" applyFill="1" applyAlignment="1">
      <alignment horizontal="left" vertical="center" wrapText="1"/>
    </xf>
    <xf numFmtId="179" fontId="3" fillId="2" borderId="0" xfId="12" applyNumberFormat="1" applyFont="1" applyFill="1" applyAlignment="1">
      <alignment horizontal="left" vertical="center"/>
    </xf>
    <xf numFmtId="49" fontId="3" fillId="2" borderId="0" xfId="12" applyNumberFormat="1" applyFont="1" applyFill="1" applyAlignment="1">
      <alignment horizontal="center" vertical="center"/>
    </xf>
    <xf numFmtId="181" fontId="3" fillId="2" borderId="0" xfId="12" applyNumberFormat="1" applyFont="1" applyFill="1" applyAlignment="1">
      <alignment horizontal="center" vertical="center"/>
    </xf>
    <xf numFmtId="176" fontId="3" fillId="2" borderId="0" xfId="12" applyNumberFormat="1" applyFont="1" applyFill="1" applyAlignment="1">
      <alignment horizontal="center" vertical="center"/>
    </xf>
    <xf numFmtId="176" fontId="3" fillId="2" borderId="2" xfId="12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82" fontId="1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7" fontId="2" fillId="2" borderId="0" xfId="12" applyNumberFormat="1" applyFont="1" applyFill="1" applyAlignment="1">
      <alignment horizontal="center" vertical="center" wrapText="1"/>
    </xf>
    <xf numFmtId="177" fontId="3" fillId="2" borderId="0" xfId="12" applyNumberFormat="1" applyFont="1" applyFill="1" applyAlignment="1">
      <alignment horizontal="left" vertical="center" wrapText="1"/>
    </xf>
    <xf numFmtId="176" fontId="3" fillId="2" borderId="0" xfId="12" applyNumberFormat="1" applyFont="1" applyFill="1" applyAlignment="1">
      <alignment horizontal="left" vertical="center" wrapText="1"/>
    </xf>
    <xf numFmtId="49" fontId="3" fillId="2" borderId="0" xfId="12" applyNumberFormat="1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176" fontId="3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center" wrapText="1"/>
    </xf>
    <xf numFmtId="178" fontId="3" fillId="2" borderId="0" xfId="12" applyNumberFormat="1" applyFont="1" applyFill="1" applyAlignment="1">
      <alignment horizontal="left" vertical="center" wrapText="1"/>
    </xf>
    <xf numFmtId="0" fontId="1" fillId="2" borderId="0" xfId="12" applyNumberFormat="1" applyFont="1" applyFill="1" applyAlignment="1">
      <alignment horizontal="center" vertical="center" wrapText="1"/>
    </xf>
    <xf numFmtId="177" fontId="3" fillId="2" borderId="1" xfId="12" applyNumberFormat="1" applyFont="1" applyFill="1" applyBorder="1" applyAlignment="1">
      <alignment horizontal="center" vertical="center" wrapText="1"/>
    </xf>
    <xf numFmtId="178" fontId="3" fillId="2" borderId="1" xfId="12" applyNumberFormat="1" applyFont="1" applyFill="1" applyBorder="1" applyAlignment="1">
      <alignment horizontal="center" vertical="center" wrapText="1"/>
    </xf>
    <xf numFmtId="180" fontId="3" fillId="2" borderId="1" xfId="12" applyNumberFormat="1" applyFont="1" applyFill="1" applyBorder="1" applyAlignment="1">
      <alignment horizontal="center" vertical="center" wrapText="1"/>
    </xf>
    <xf numFmtId="176" fontId="3" fillId="2" borderId="1" xfId="12" applyNumberFormat="1" applyFont="1" applyFill="1" applyBorder="1" applyAlignment="1">
      <alignment horizontal="center" vertical="center" wrapText="1"/>
    </xf>
    <xf numFmtId="181" fontId="3" fillId="2" borderId="1" xfId="12" applyNumberFormat="1" applyFont="1" applyFill="1" applyBorder="1" applyAlignment="1">
      <alignment horizontal="center" vertical="center" wrapText="1"/>
    </xf>
    <xf numFmtId="179" fontId="3" fillId="2" borderId="1" xfId="12" applyNumberFormat="1" applyFont="1" applyFill="1" applyBorder="1" applyAlignment="1">
      <alignment horizontal="center" vertical="center" wrapText="1"/>
    </xf>
    <xf numFmtId="49" fontId="3" fillId="2" borderId="1" xfId="12" applyNumberFormat="1" applyFont="1" applyFill="1" applyBorder="1" applyAlignment="1">
      <alignment horizontal="center" vertical="center" wrapText="1"/>
    </xf>
  </cellXfs>
  <cellStyles count="4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 2" xfId="12"/>
    <cellStyle name="常规 20" xfId="13"/>
    <cellStyle name="常规 21" xfId="14"/>
    <cellStyle name="常规 22" xfId="15"/>
    <cellStyle name="常规 23" xfId="16"/>
    <cellStyle name="常规 24" xfId="17"/>
    <cellStyle name="常规 25" xfId="18"/>
    <cellStyle name="常规 26" xfId="19"/>
    <cellStyle name="常规 27" xfId="20"/>
    <cellStyle name="常规 28" xfId="21"/>
    <cellStyle name="常规 29" xfId="22"/>
    <cellStyle name="常规 3" xfId="23"/>
    <cellStyle name="常规 30" xfId="24"/>
    <cellStyle name="常规 31" xfId="25"/>
    <cellStyle name="常规 32" xfId="26"/>
    <cellStyle name="常规 33" xfId="27"/>
    <cellStyle name="常规 35" xfId="28"/>
    <cellStyle name="常规 36" xfId="29"/>
    <cellStyle name="常规 37" xfId="30"/>
    <cellStyle name="常规 38" xfId="31"/>
    <cellStyle name="常规 39" xfId="32"/>
    <cellStyle name="常规 4" xfId="33"/>
    <cellStyle name="常规 40" xfId="34"/>
    <cellStyle name="常规 41" xfId="35"/>
    <cellStyle name="常规 42" xfId="36"/>
    <cellStyle name="常规 43" xfId="37"/>
    <cellStyle name="常规 44" xfId="38"/>
    <cellStyle name="常规 45" xfId="39"/>
    <cellStyle name="常规 5" xfId="40"/>
    <cellStyle name="常规 6" xfId="41"/>
    <cellStyle name="常规 8" xfId="42"/>
    <cellStyle name="常规 9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xm="http://schemas.microsoft.com/office/excel/2006/main" xmlns:r="http://schemas.openxmlformats.org/officeDocument/2006/relationships">
  <dimension ref="A2:A7"/>
  <sheetViews>
    <sheetView workbookViewId="0">
      <selection activeCell="A7" sqref="A7"/>
    </sheetView>
  </sheetViews>
  <sheetFormatPr defaultRowHeight="14.25"/>
  <sheetData>
    <row r="2" spans="1:1"/>
    <row r="3" spans="1:1"/>
    <row r="4" spans="1:1"/>
    <row r="5" spans="1:1"/>
    <row r="6" spans="1:1"/>
    <row r="7" spans="1:1"/>
  </sheetData>
  <phoneticPr fontId="6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S33"/>
  <sheetViews>
    <sheetView tabSelected="1" workbookViewId="0">
      <selection activeCell="A23" sqref="A23:S23"/>
    </sheetView>
  </sheetViews>
  <sheetFormatPr defaultRowHeight="12"/>
  <cols>
    <col min="1" max="1" width="5.75" style="1" customWidth="1"/>
    <col min="2" max="2" width="19.25" style="1" customWidth="1"/>
    <col min="3" max="3" width="7.75" style="1" customWidth="1"/>
    <col min="4" max="4" width="8.75" style="1" customWidth="1"/>
    <col min="5" max="5" width="6.125" style="1" customWidth="1"/>
    <col min="6" max="6" width="9" style="2"/>
    <col min="7" max="8" width="7.75" style="1" customWidth="1"/>
    <col min="9" max="9" width="6.875" style="1" customWidth="1"/>
    <col min="10" max="10" width="7.375" style="1" customWidth="1"/>
    <col min="11" max="11" width="18.25" style="1" customWidth="1"/>
    <col min="12" max="12" width="11.875" style="1" customWidth="1"/>
    <col min="13" max="13" width="10.875" style="1" customWidth="1"/>
    <col min="14" max="14" width="10" style="1" customWidth="1"/>
    <col min="15" max="15" width="12.625" style="2" customWidth="1"/>
    <col min="16" max="16" width="9.625" style="2" customWidth="1"/>
    <col min="17" max="17" width="9.75" style="1" customWidth="1"/>
    <col min="18" max="19" width="8.875" style="1" customWidth="1"/>
    <col min="20" max="16384" width="9" style="1"/>
  </cols>
  <sheetData>
    <row r="1" spans="1:19" ht="24.9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18" customHeight="1">
      <c r="A2" s="25" t="s">
        <v>1</v>
      </c>
      <c r="B2" s="25"/>
      <c r="C2" s="25"/>
      <c r="D2" s="25"/>
      <c r="E2" s="25"/>
      <c r="F2" s="26"/>
      <c r="G2" s="25"/>
      <c r="H2" s="25"/>
      <c r="I2" s="25"/>
      <c r="J2" s="25"/>
      <c r="K2" s="27"/>
      <c r="L2" s="25"/>
      <c r="M2" s="10"/>
      <c r="N2" s="11"/>
      <c r="O2" s="12"/>
      <c r="P2" s="12"/>
      <c r="Q2" s="21"/>
      <c r="R2" s="21"/>
      <c r="S2" s="21"/>
    </row>
    <row r="3" spans="1:19" ht="18" customHeight="1">
      <c r="A3" s="25" t="s">
        <v>2</v>
      </c>
      <c r="B3" s="28"/>
      <c r="C3" s="28"/>
      <c r="D3" s="28"/>
      <c r="E3" s="28"/>
      <c r="F3" s="29"/>
      <c r="G3" s="28"/>
      <c r="H3" s="28"/>
      <c r="I3" s="28"/>
      <c r="J3" s="28"/>
      <c r="K3" s="30"/>
      <c r="L3" s="13"/>
      <c r="M3" s="10"/>
      <c r="N3" s="11"/>
      <c r="O3" s="12"/>
      <c r="P3" s="12"/>
      <c r="Q3" s="21"/>
      <c r="R3" s="21"/>
      <c r="S3" s="21"/>
    </row>
    <row r="4" spans="1:19" ht="18" customHeight="1">
      <c r="A4" s="31" t="s">
        <v>80</v>
      </c>
      <c r="B4" s="28"/>
      <c r="C4" s="28"/>
      <c r="D4" s="28"/>
      <c r="E4" s="28"/>
      <c r="F4" s="29"/>
      <c r="G4" s="29"/>
      <c r="H4" s="29"/>
      <c r="I4" s="29"/>
      <c r="J4" s="28"/>
      <c r="K4" s="30"/>
      <c r="L4" s="14"/>
      <c r="M4" s="15"/>
      <c r="N4" s="16"/>
      <c r="O4" s="17"/>
      <c r="P4" s="18"/>
      <c r="Q4" s="21"/>
      <c r="R4" s="21"/>
      <c r="S4" s="17" t="s">
        <v>3</v>
      </c>
    </row>
    <row r="5" spans="1:19" ht="24" customHeight="1">
      <c r="A5" s="33" t="s">
        <v>4</v>
      </c>
      <c r="B5" s="34" t="s">
        <v>5</v>
      </c>
      <c r="C5" s="34" t="s">
        <v>6</v>
      </c>
      <c r="D5" s="34"/>
      <c r="E5" s="34"/>
      <c r="F5" s="36" t="s">
        <v>7</v>
      </c>
      <c r="G5" s="38"/>
      <c r="H5" s="38"/>
      <c r="I5" s="38"/>
      <c r="J5" s="38" t="s">
        <v>8</v>
      </c>
      <c r="K5" s="39"/>
      <c r="L5" s="38"/>
      <c r="M5" s="38"/>
      <c r="N5" s="38"/>
      <c r="O5" s="36" t="s">
        <v>9</v>
      </c>
      <c r="P5" s="36" t="s">
        <v>10</v>
      </c>
      <c r="Q5" s="23" t="s">
        <v>11</v>
      </c>
      <c r="R5" s="22" t="s">
        <v>12</v>
      </c>
      <c r="S5" s="23" t="s">
        <v>13</v>
      </c>
    </row>
    <row r="6" spans="1:19">
      <c r="A6" s="33"/>
      <c r="B6" s="34"/>
      <c r="C6" s="34" t="s">
        <v>14</v>
      </c>
      <c r="D6" s="34" t="s">
        <v>15</v>
      </c>
      <c r="E6" s="35" t="s">
        <v>16</v>
      </c>
      <c r="F6" s="36" t="s">
        <v>17</v>
      </c>
      <c r="G6" s="37" t="s">
        <v>18</v>
      </c>
      <c r="H6" s="37" t="s">
        <v>19</v>
      </c>
      <c r="I6" s="37" t="s">
        <v>20</v>
      </c>
      <c r="J6" s="38" t="s">
        <v>21</v>
      </c>
      <c r="K6" s="39" t="s">
        <v>22</v>
      </c>
      <c r="L6" s="38" t="s">
        <v>23</v>
      </c>
      <c r="M6" s="39" t="s">
        <v>24</v>
      </c>
      <c r="N6" s="37" t="s">
        <v>25</v>
      </c>
      <c r="O6" s="36"/>
      <c r="P6" s="36"/>
      <c r="Q6" s="23"/>
      <c r="R6" s="22"/>
      <c r="S6" s="23"/>
    </row>
    <row r="7" spans="1:19">
      <c r="A7" s="33"/>
      <c r="B7" s="34"/>
      <c r="C7" s="34"/>
      <c r="D7" s="34"/>
      <c r="E7" s="35"/>
      <c r="F7" s="36"/>
      <c r="G7" s="37"/>
      <c r="H7" s="37"/>
      <c r="I7" s="37"/>
      <c r="J7" s="38"/>
      <c r="K7" s="39"/>
      <c r="L7" s="38"/>
      <c r="M7" s="39"/>
      <c r="N7" s="37"/>
      <c r="O7" s="36"/>
      <c r="P7" s="36"/>
      <c r="Q7" s="23"/>
      <c r="R7" s="22"/>
      <c r="S7" s="23"/>
    </row>
    <row r="8" spans="1:19" ht="21.95" customHeight="1">
      <c r="A8" s="3">
        <v>1</v>
      </c>
      <c r="B8" s="4" t="s">
        <v>26</v>
      </c>
      <c r="C8" s="3" t="s">
        <v>27</v>
      </c>
      <c r="D8" s="5" t="s">
        <v>28</v>
      </c>
      <c r="E8" s="6" t="s">
        <v>29</v>
      </c>
      <c r="F8" s="7">
        <f>G8+H8</f>
        <v>101</v>
      </c>
      <c r="G8" s="8">
        <v>51</v>
      </c>
      <c r="H8" s="8">
        <v>50</v>
      </c>
      <c r="I8" s="8">
        <v>0</v>
      </c>
      <c r="J8" s="8" t="s">
        <v>30</v>
      </c>
      <c r="K8" s="3" t="s">
        <v>31</v>
      </c>
      <c r="L8" s="8" t="s">
        <v>32</v>
      </c>
      <c r="M8" s="5"/>
      <c r="N8" s="19">
        <v>15981.7</v>
      </c>
      <c r="O8" s="7">
        <f>213.90131*F8</f>
        <v>21604.032309999999</v>
      </c>
      <c r="P8" s="7">
        <f>O8-N8</f>
        <v>5622.3323099999998</v>
      </c>
      <c r="Q8" s="8">
        <v>0</v>
      </c>
      <c r="R8" s="8"/>
      <c r="S8" s="8"/>
    </row>
    <row r="9" spans="1:19" ht="21.95" customHeight="1">
      <c r="A9" s="3">
        <v>2</v>
      </c>
      <c r="B9" s="4" t="s">
        <v>33</v>
      </c>
      <c r="C9" s="3" t="s">
        <v>27</v>
      </c>
      <c r="D9" s="5" t="s">
        <v>28</v>
      </c>
      <c r="E9" s="6" t="s">
        <v>29</v>
      </c>
      <c r="F9" s="7">
        <f t="shared" ref="F9:F20" si="0">G9+H9</f>
        <v>97</v>
      </c>
      <c r="G9" s="8">
        <v>97</v>
      </c>
      <c r="H9" s="8">
        <v>0</v>
      </c>
      <c r="I9" s="8">
        <v>0</v>
      </c>
      <c r="J9" s="8" t="s">
        <v>34</v>
      </c>
      <c r="K9" s="8" t="s">
        <v>35</v>
      </c>
      <c r="L9" s="8" t="s">
        <v>32</v>
      </c>
      <c r="M9" s="5" t="s">
        <v>36</v>
      </c>
      <c r="N9" s="19">
        <v>43616.2</v>
      </c>
      <c r="O9" s="7">
        <f t="shared" ref="O9:O20" si="1">213.90131*F9</f>
        <v>20748.427070000002</v>
      </c>
      <c r="P9" s="7">
        <v>0</v>
      </c>
      <c r="Q9" s="8">
        <f>N9-O9</f>
        <v>22867.772929999999</v>
      </c>
      <c r="R9" s="8"/>
      <c r="S9" s="8"/>
    </row>
    <row r="10" spans="1:19" ht="21.95" customHeight="1">
      <c r="A10" s="3">
        <v>3</v>
      </c>
      <c r="B10" s="4" t="s">
        <v>37</v>
      </c>
      <c r="C10" s="3" t="s">
        <v>27</v>
      </c>
      <c r="D10" s="5" t="s">
        <v>38</v>
      </c>
      <c r="E10" s="6" t="s">
        <v>29</v>
      </c>
      <c r="F10" s="7">
        <f t="shared" si="0"/>
        <v>51</v>
      </c>
      <c r="G10" s="8">
        <v>51</v>
      </c>
      <c r="H10" s="8">
        <v>0</v>
      </c>
      <c r="I10" s="8">
        <v>0</v>
      </c>
      <c r="J10" s="8" t="s">
        <v>39</v>
      </c>
      <c r="K10" s="8" t="s">
        <v>40</v>
      </c>
      <c r="L10" s="8" t="s">
        <v>41</v>
      </c>
      <c r="M10" s="5" t="s">
        <v>42</v>
      </c>
      <c r="N10" s="6">
        <v>10893.2</v>
      </c>
      <c r="O10" s="7">
        <f t="shared" si="1"/>
        <v>10908.96681</v>
      </c>
      <c r="P10" s="7">
        <f>O10-N10</f>
        <v>15.7668099999992</v>
      </c>
      <c r="Q10" s="8">
        <v>0</v>
      </c>
      <c r="R10" s="8"/>
      <c r="S10" s="8"/>
    </row>
    <row r="11" spans="1:19" ht="21.95" customHeight="1">
      <c r="A11" s="3">
        <v>4</v>
      </c>
      <c r="B11" s="4" t="s">
        <v>43</v>
      </c>
      <c r="C11" s="3" t="s">
        <v>27</v>
      </c>
      <c r="D11" s="5" t="s">
        <v>38</v>
      </c>
      <c r="E11" s="6" t="s">
        <v>29</v>
      </c>
      <c r="F11" s="7">
        <f t="shared" si="0"/>
        <v>79</v>
      </c>
      <c r="G11" s="8">
        <v>45</v>
      </c>
      <c r="H11" s="8">
        <v>34</v>
      </c>
      <c r="I11" s="8">
        <v>0</v>
      </c>
      <c r="J11" s="8" t="s">
        <v>39</v>
      </c>
      <c r="K11" s="8" t="s">
        <v>40</v>
      </c>
      <c r="L11" s="8" t="s">
        <v>41</v>
      </c>
      <c r="M11" s="5" t="s">
        <v>42</v>
      </c>
      <c r="N11" s="8">
        <v>0</v>
      </c>
      <c r="O11" s="7">
        <f t="shared" si="1"/>
        <v>16898.20349</v>
      </c>
      <c r="P11" s="7">
        <f>O11-N11</f>
        <v>16898.20349</v>
      </c>
      <c r="Q11" s="8">
        <v>0</v>
      </c>
      <c r="R11" s="8"/>
      <c r="S11" s="8"/>
    </row>
    <row r="12" spans="1:19" ht="21.95" customHeight="1">
      <c r="A12" s="3">
        <v>5</v>
      </c>
      <c r="B12" s="4" t="s">
        <v>44</v>
      </c>
      <c r="C12" s="3" t="s">
        <v>27</v>
      </c>
      <c r="D12" s="5" t="s">
        <v>38</v>
      </c>
      <c r="E12" s="6" t="s">
        <v>29</v>
      </c>
      <c r="F12" s="7">
        <f t="shared" si="0"/>
        <v>431</v>
      </c>
      <c r="G12" s="8">
        <v>201</v>
      </c>
      <c r="H12" s="8">
        <v>230</v>
      </c>
      <c r="I12" s="8">
        <v>0</v>
      </c>
      <c r="J12" s="8" t="s">
        <v>45</v>
      </c>
      <c r="K12" s="8" t="s">
        <v>46</v>
      </c>
      <c r="L12" s="8" t="s">
        <v>41</v>
      </c>
      <c r="M12" s="5" t="s">
        <v>47</v>
      </c>
      <c r="N12" s="6">
        <v>57894.400000000001</v>
      </c>
      <c r="O12" s="7">
        <f t="shared" si="1"/>
        <v>92191.464609999995</v>
      </c>
      <c r="P12" s="7">
        <f>O12-N12</f>
        <v>34297.064610000001</v>
      </c>
      <c r="Q12" s="8">
        <v>0</v>
      </c>
      <c r="R12" s="8"/>
      <c r="S12" s="8"/>
    </row>
    <row r="13" spans="1:19" ht="21.95" customHeight="1">
      <c r="A13" s="3">
        <v>6</v>
      </c>
      <c r="B13" s="4" t="s">
        <v>48</v>
      </c>
      <c r="C13" s="3" t="s">
        <v>27</v>
      </c>
      <c r="D13" s="5" t="s">
        <v>38</v>
      </c>
      <c r="E13" s="6" t="s">
        <v>29</v>
      </c>
      <c r="F13" s="7">
        <f t="shared" si="0"/>
        <v>112</v>
      </c>
      <c r="G13" s="8">
        <v>46</v>
      </c>
      <c r="H13" s="8">
        <v>66</v>
      </c>
      <c r="I13" s="8">
        <v>0</v>
      </c>
      <c r="J13" s="8" t="s">
        <v>49</v>
      </c>
      <c r="K13" s="6" t="s">
        <v>31</v>
      </c>
      <c r="L13" s="8" t="s">
        <v>41</v>
      </c>
      <c r="M13" s="5"/>
      <c r="N13" s="6">
        <v>14845.1</v>
      </c>
      <c r="O13" s="7">
        <f t="shared" si="1"/>
        <v>23956.94672</v>
      </c>
      <c r="P13" s="7">
        <f>O13-N13</f>
        <v>9111.8467199999996</v>
      </c>
      <c r="Q13" s="8">
        <v>0</v>
      </c>
      <c r="R13" s="8"/>
      <c r="S13" s="8"/>
    </row>
    <row r="14" spans="1:19" ht="21.95" customHeight="1">
      <c r="A14" s="3">
        <v>7</v>
      </c>
      <c r="B14" s="4" t="s">
        <v>50</v>
      </c>
      <c r="C14" s="3" t="s">
        <v>27</v>
      </c>
      <c r="D14" s="5" t="s">
        <v>38</v>
      </c>
      <c r="E14" s="6" t="s">
        <v>29</v>
      </c>
      <c r="F14" s="7">
        <f t="shared" si="0"/>
        <v>89</v>
      </c>
      <c r="G14" s="8">
        <v>89</v>
      </c>
      <c r="H14" s="8">
        <v>0</v>
      </c>
      <c r="I14" s="8">
        <v>0</v>
      </c>
      <c r="J14" s="8" t="s">
        <v>51</v>
      </c>
      <c r="K14" s="6" t="s">
        <v>52</v>
      </c>
      <c r="L14" s="8" t="s">
        <v>41</v>
      </c>
      <c r="M14" s="5"/>
      <c r="N14" s="6">
        <v>20290.400000000001</v>
      </c>
      <c r="O14" s="7">
        <f t="shared" si="1"/>
        <v>19037.21659</v>
      </c>
      <c r="P14" s="7">
        <v>0</v>
      </c>
      <c r="Q14" s="8">
        <f>N14-O14</f>
        <v>1253.1834100000001</v>
      </c>
      <c r="R14" s="8"/>
      <c r="S14" s="8"/>
    </row>
    <row r="15" spans="1:19" ht="21.95" customHeight="1">
      <c r="A15" s="3">
        <v>8</v>
      </c>
      <c r="B15" s="4" t="s">
        <v>53</v>
      </c>
      <c r="C15" s="3" t="s">
        <v>27</v>
      </c>
      <c r="D15" s="5" t="s">
        <v>38</v>
      </c>
      <c r="E15" s="6" t="s">
        <v>29</v>
      </c>
      <c r="F15" s="7">
        <f t="shared" si="0"/>
        <v>170</v>
      </c>
      <c r="G15" s="8">
        <v>107</v>
      </c>
      <c r="H15" s="8">
        <v>63</v>
      </c>
      <c r="I15" s="8">
        <v>0</v>
      </c>
      <c r="J15" s="8" t="s">
        <v>54</v>
      </c>
      <c r="K15" s="8" t="s">
        <v>55</v>
      </c>
      <c r="L15" s="8" t="s">
        <v>41</v>
      </c>
      <c r="M15" s="5" t="s">
        <v>56</v>
      </c>
      <c r="N15" s="6">
        <v>60339.8</v>
      </c>
      <c r="O15" s="7">
        <f t="shared" si="1"/>
        <v>36363.222699999998</v>
      </c>
      <c r="P15" s="7">
        <v>0</v>
      </c>
      <c r="Q15" s="8">
        <f>N15-O15</f>
        <v>23976.577300000001</v>
      </c>
      <c r="R15" s="8"/>
      <c r="S15" s="8"/>
    </row>
    <row r="16" spans="1:19" ht="21.95" customHeight="1">
      <c r="A16" s="3">
        <v>9</v>
      </c>
      <c r="B16" s="4" t="s">
        <v>57</v>
      </c>
      <c r="C16" s="3" t="s">
        <v>27</v>
      </c>
      <c r="D16" s="5" t="s">
        <v>58</v>
      </c>
      <c r="E16" s="6" t="s">
        <v>29</v>
      </c>
      <c r="F16" s="7">
        <f t="shared" si="0"/>
        <v>146</v>
      </c>
      <c r="G16" s="8">
        <v>146</v>
      </c>
      <c r="H16" s="8">
        <v>0</v>
      </c>
      <c r="I16" s="8">
        <v>0</v>
      </c>
      <c r="J16" s="8" t="s">
        <v>59</v>
      </c>
      <c r="K16" s="6" t="s">
        <v>60</v>
      </c>
      <c r="L16" s="8" t="s">
        <v>61</v>
      </c>
      <c r="M16" s="8"/>
      <c r="N16" s="6">
        <v>71386</v>
      </c>
      <c r="O16" s="7">
        <f t="shared" si="1"/>
        <v>31229.591260000001</v>
      </c>
      <c r="P16" s="7">
        <v>0</v>
      </c>
      <c r="Q16" s="8">
        <f>N16-O16</f>
        <v>40156.408739999999</v>
      </c>
      <c r="R16" s="8"/>
      <c r="S16" s="8"/>
    </row>
    <row r="17" spans="1:19" ht="21.95" customHeight="1">
      <c r="A17" s="3">
        <v>10</v>
      </c>
      <c r="B17" s="4" t="s">
        <v>62</v>
      </c>
      <c r="C17" s="3" t="s">
        <v>27</v>
      </c>
      <c r="D17" s="5" t="s">
        <v>58</v>
      </c>
      <c r="E17" s="6" t="s">
        <v>29</v>
      </c>
      <c r="F17" s="7">
        <f t="shared" si="0"/>
        <v>76</v>
      </c>
      <c r="G17" s="8">
        <v>76</v>
      </c>
      <c r="H17" s="8">
        <v>0</v>
      </c>
      <c r="I17" s="8">
        <v>0</v>
      </c>
      <c r="J17" s="8" t="s">
        <v>63</v>
      </c>
      <c r="K17" s="8" t="s">
        <v>64</v>
      </c>
      <c r="L17" s="8" t="s">
        <v>61</v>
      </c>
      <c r="M17" s="5" t="s">
        <v>65</v>
      </c>
      <c r="N17" s="6">
        <v>23014.65</v>
      </c>
      <c r="O17" s="7">
        <f t="shared" si="1"/>
        <v>16256.49956</v>
      </c>
      <c r="P17" s="7">
        <v>0</v>
      </c>
      <c r="Q17" s="8">
        <f>N17-O17</f>
        <v>6758.1504400000003</v>
      </c>
      <c r="R17" s="8"/>
      <c r="S17" s="8"/>
    </row>
    <row r="18" spans="1:19" ht="21.95" customHeight="1">
      <c r="A18" s="3">
        <v>11</v>
      </c>
      <c r="B18" s="4" t="s">
        <v>66</v>
      </c>
      <c r="C18" s="3" t="s">
        <v>27</v>
      </c>
      <c r="D18" s="5" t="s">
        <v>67</v>
      </c>
      <c r="E18" s="6" t="s">
        <v>29</v>
      </c>
      <c r="F18" s="7">
        <f t="shared" si="0"/>
        <v>98</v>
      </c>
      <c r="G18" s="8">
        <v>98</v>
      </c>
      <c r="H18" s="8">
        <v>0</v>
      </c>
      <c r="I18" s="8">
        <v>0</v>
      </c>
      <c r="J18" s="8" t="s">
        <v>68</v>
      </c>
      <c r="K18" s="8" t="s">
        <v>31</v>
      </c>
      <c r="L18" s="8" t="s">
        <v>69</v>
      </c>
      <c r="M18" s="5" t="s">
        <v>70</v>
      </c>
      <c r="N18" s="19">
        <v>28205.55</v>
      </c>
      <c r="O18" s="7">
        <f t="shared" si="1"/>
        <v>20962.328379999999</v>
      </c>
      <c r="P18" s="7">
        <v>0</v>
      </c>
      <c r="Q18" s="8">
        <f>N18-O18</f>
        <v>7243.2216200000003</v>
      </c>
      <c r="R18" s="8"/>
      <c r="S18" s="8"/>
    </row>
    <row r="19" spans="1:19" ht="21.95" customHeight="1">
      <c r="A19" s="3">
        <v>12</v>
      </c>
      <c r="B19" s="4" t="s">
        <v>71</v>
      </c>
      <c r="C19" s="3" t="s">
        <v>27</v>
      </c>
      <c r="D19" s="5" t="s">
        <v>67</v>
      </c>
      <c r="E19" s="6" t="s">
        <v>29</v>
      </c>
      <c r="F19" s="7">
        <f t="shared" si="0"/>
        <v>216</v>
      </c>
      <c r="G19" s="8">
        <v>183</v>
      </c>
      <c r="H19" s="8">
        <v>33</v>
      </c>
      <c r="I19" s="8">
        <v>0</v>
      </c>
      <c r="J19" s="8" t="s">
        <v>72</v>
      </c>
      <c r="K19" s="8" t="s">
        <v>31</v>
      </c>
      <c r="L19" s="8" t="s">
        <v>73</v>
      </c>
      <c r="M19" s="5" t="s">
        <v>74</v>
      </c>
      <c r="N19" s="19">
        <v>40872.5</v>
      </c>
      <c r="O19" s="7">
        <f t="shared" si="1"/>
        <v>46202.682959999998</v>
      </c>
      <c r="P19" s="7">
        <f>O19-N19</f>
        <v>5330.1829600000001</v>
      </c>
      <c r="Q19" s="8">
        <v>0</v>
      </c>
      <c r="R19" s="8"/>
      <c r="S19" s="8"/>
    </row>
    <row r="20" spans="1:19" ht="21.95" customHeight="1">
      <c r="A20" s="3">
        <v>13</v>
      </c>
      <c r="B20" s="4" t="s">
        <v>75</v>
      </c>
      <c r="C20" s="3" t="s">
        <v>27</v>
      </c>
      <c r="D20" s="5" t="s">
        <v>67</v>
      </c>
      <c r="E20" s="6" t="s">
        <v>29</v>
      </c>
      <c r="F20" s="7">
        <f t="shared" si="0"/>
        <v>147</v>
      </c>
      <c r="G20" s="8">
        <v>104</v>
      </c>
      <c r="H20" s="8">
        <v>43</v>
      </c>
      <c r="I20" s="8">
        <v>0</v>
      </c>
      <c r="J20" s="8" t="s">
        <v>76</v>
      </c>
      <c r="K20" s="8" t="s">
        <v>77</v>
      </c>
      <c r="L20" s="8" t="s">
        <v>73</v>
      </c>
      <c r="M20" s="5" t="s">
        <v>78</v>
      </c>
      <c r="N20" s="19">
        <v>40947.1</v>
      </c>
      <c r="O20" s="7">
        <f t="shared" si="1"/>
        <v>31443.492569999999</v>
      </c>
      <c r="P20" s="7">
        <v>0</v>
      </c>
      <c r="Q20" s="8">
        <f>N20-O20</f>
        <v>9503.60743</v>
      </c>
      <c r="R20" s="8"/>
      <c r="S20" s="8"/>
    </row>
    <row r="21" spans="1:19" ht="21.95" customHeight="1">
      <c r="A21" s="23" t="s">
        <v>79</v>
      </c>
      <c r="B21" s="23"/>
      <c r="C21" s="23"/>
      <c r="D21" s="23"/>
      <c r="E21" s="23"/>
      <c r="F21" s="7">
        <f>SUM(F8:F20)</f>
        <v>1813</v>
      </c>
      <c r="G21" s="7">
        <f>SUM(G8:G20)</f>
        <v>1294</v>
      </c>
      <c r="H21" s="7">
        <f>SUM(H8:H20)</f>
        <v>519</v>
      </c>
      <c r="I21" s="7">
        <f>SUM(I8:I20)</f>
        <v>0</v>
      </c>
      <c r="J21" s="7"/>
      <c r="K21" s="7"/>
      <c r="L21" s="7"/>
      <c r="M21" s="7"/>
      <c r="N21" s="7">
        <f>SUM(N8:N20)</f>
        <v>428286.6</v>
      </c>
      <c r="O21" s="7">
        <f>SUM(O8:O20)</f>
        <v>387803.07503000001</v>
      </c>
      <c r="P21" s="7">
        <f>SUM(P8:P20)</f>
        <v>71275.396900000007</v>
      </c>
      <c r="Q21" s="7">
        <f>SUM(Q8:Q20)</f>
        <v>111758.92187000001</v>
      </c>
      <c r="R21" s="3"/>
      <c r="S21" s="3"/>
    </row>
    <row r="22" spans="1:19" ht="45" customHeight="1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3" spans="1:19" ht="45" customHeight="1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</row>
    <row r="24" spans="1:19" ht="45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</row>
    <row r="27" spans="1:19">
      <c r="O27" s="20"/>
    </row>
    <row r="33" spans="7:7">
      <c r="G33" s="9"/>
    </row>
  </sheetData>
  <mergeCells count="30">
    <mergeCell ref="A21:E21"/>
    <mergeCell ref="A22:S22"/>
    <mergeCell ref="A23:S23"/>
    <mergeCell ref="J6:J7"/>
    <mergeCell ref="K6:K7"/>
    <mergeCell ref="L6:L7"/>
    <mergeCell ref="M6:M7"/>
    <mergeCell ref="N6:N7"/>
    <mergeCell ref="O5:O7"/>
    <mergeCell ref="P5:P7"/>
    <mergeCell ref="A24:S24"/>
    <mergeCell ref="A5:A7"/>
    <mergeCell ref="B5:B7"/>
    <mergeCell ref="C6:C7"/>
    <mergeCell ref="D6:D7"/>
    <mergeCell ref="E6:E7"/>
    <mergeCell ref="F6:F7"/>
    <mergeCell ref="G6:G7"/>
    <mergeCell ref="H6:H7"/>
    <mergeCell ref="I6:I7"/>
    <mergeCell ref="R5:R7"/>
    <mergeCell ref="S5:S7"/>
    <mergeCell ref="A1:S1"/>
    <mergeCell ref="A2:L2"/>
    <mergeCell ref="A3:K3"/>
    <mergeCell ref="A4:K4"/>
    <mergeCell ref="Q5:Q7"/>
    <mergeCell ref="C5:E5"/>
    <mergeCell ref="F5:I5"/>
    <mergeCell ref="J5:N5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6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cqxw</dc:creator>
  <cp:lastModifiedBy>Administrator</cp:lastModifiedBy>
  <cp:revision>1</cp:revision>
  <cp:lastPrinted>2018-05-03T02:09:00Z</cp:lastPrinted>
  <dcterms:created xsi:type="dcterms:W3CDTF">2013-06-05T08:19:00Z</dcterms:created>
  <dcterms:modified xsi:type="dcterms:W3CDTF">2023-03-01T07:41:51Z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eadingLayout">
    <vt:bool>true</vt:bool>
  </property>
  <property fmtid="{D5CDD505-2E9C-101B-9397-08002B2CF9AE}" pid="4" name="ICV">
    <vt:lpwstr>FC9483CB30F24AABAFB48B88DDE2B629</vt:lpwstr>
  </property>
</Properties>
</file>